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F:\2026.09\MXS铁制前后围\1-招标文件\"/>
    </mc:Choice>
  </mc:AlternateContent>
  <xr:revisionPtr revIDLastSave="0" documentId="13_ncr:1_{E39D531E-5704-424B-9F7D-D4200D2ECA57}" xr6:coauthVersionLast="47" xr6:coauthVersionMax="47" xr10:uidLastSave="{00000000-0000-0000-0000-000000000000}"/>
  <bookViews>
    <workbookView xWindow="-120" yWindow="-120" windowWidth="29040" windowHeight="15840" tabRatio="739" xr2:uid="{00000000-000D-0000-FFFF-FFFF00000000}"/>
  </bookViews>
  <sheets>
    <sheet name="汇总" sheetId="7" r:id="rId1"/>
    <sheet name="表A-蒙皮分项报价" sheetId="1" r:id="rId2"/>
    <sheet name="表B-骨架分项报价" sheetId="9" r:id="rId3"/>
    <sheet name="表C-拼装费分项报价" sheetId="3" r:id="rId4"/>
    <sheet name="表D-蒙皮模具分项报价" sheetId="10" r:id="rId5"/>
  </sheets>
  <definedNames>
    <definedName name="OLE_LINK1" localSheetId="3">'表C-拼装费分项报价'!$A$4</definedName>
    <definedName name="OLE_LINK25" localSheetId="1">'表A-蒙皮分项报价'!#REF!</definedName>
    <definedName name="OLE_LINK25" localSheetId="2">'表B-骨架分项报价'!#REF!</definedName>
    <definedName name="OLE_LINK25" localSheetId="3">'表C-拼装费分项报价'!#REF!</definedName>
    <definedName name="OLE_LINK25" localSheetId="4">'表D-蒙皮模具分项报价'!#REF!</definedName>
  </definedNames>
  <calcPr calcId="181029"/>
</workbook>
</file>

<file path=xl/calcChain.xml><?xml version="1.0" encoding="utf-8"?>
<calcChain xmlns="http://schemas.openxmlformats.org/spreadsheetml/2006/main">
  <c r="E18" i="7" l="1"/>
  <c r="D14" i="7"/>
  <c r="H33" i="10"/>
  <c r="H32" i="10"/>
  <c r="H31" i="10"/>
  <c r="H13" i="10"/>
  <c r="H12" i="10"/>
  <c r="H14" i="10"/>
  <c r="H11" i="10"/>
  <c r="E15" i="3"/>
  <c r="D15" i="7" s="1"/>
  <c r="E15" i="7" s="1"/>
  <c r="E8" i="3"/>
  <c r="D5" i="7" s="1"/>
  <c r="E5" i="7" s="1"/>
  <c r="H39" i="10"/>
  <c r="H38" i="10"/>
  <c r="H37" i="10"/>
  <c r="H36" i="10"/>
  <c r="H35" i="10"/>
  <c r="H34" i="10"/>
  <c r="H30" i="10"/>
  <c r="H29" i="10"/>
  <c r="C25" i="10" s="1"/>
  <c r="H19" i="10"/>
  <c r="H18" i="10"/>
  <c r="H17" i="10"/>
  <c r="H16" i="10"/>
  <c r="H15" i="10"/>
  <c r="H10" i="10"/>
  <c r="H9" i="10"/>
  <c r="C5" i="10" s="1"/>
  <c r="C12" i="9"/>
  <c r="E14" i="7" s="1"/>
  <c r="C6" i="9"/>
  <c r="D4" i="7" s="1"/>
  <c r="E4" i="7" s="1"/>
  <c r="C12" i="1"/>
  <c r="D13" i="7" s="1"/>
  <c r="C6" i="1"/>
  <c r="D3" i="7" s="1"/>
  <c r="E16" i="7" l="1"/>
  <c r="E6" i="7"/>
  <c r="E8" i="7" s="1"/>
  <c r="E3" i="7"/>
  <c r="E7" i="7"/>
  <c r="E13" i="7"/>
  <c r="E17" i="7"/>
</calcChain>
</file>

<file path=xl/sharedStrings.xml><?xml version="1.0" encoding="utf-8"?>
<sst xmlns="http://schemas.openxmlformats.org/spreadsheetml/2006/main" count="281" uniqueCount="86">
  <si>
    <t>MXS铁制前围总成</t>
  </si>
  <si>
    <t>序号</t>
  </si>
  <si>
    <t>分项名称</t>
  </si>
  <si>
    <r>
      <rPr>
        <b/>
        <sz val="11"/>
        <rFont val="等线"/>
        <family val="3"/>
        <charset val="134"/>
        <scheme val="minor"/>
      </rPr>
      <t xml:space="preserve">金额
</t>
    </r>
    <r>
      <rPr>
        <b/>
        <sz val="9"/>
        <rFont val="等线"/>
        <family val="3"/>
        <charset val="134"/>
        <scheme val="minor"/>
      </rPr>
      <t>（元，不含税，2位有效小数）</t>
    </r>
  </si>
  <si>
    <r>
      <rPr>
        <b/>
        <sz val="11"/>
        <color theme="1"/>
        <rFont val="等线"/>
        <family val="3"/>
        <charset val="134"/>
        <scheme val="minor"/>
      </rPr>
      <t xml:space="preserve">金额
</t>
    </r>
    <r>
      <rPr>
        <b/>
        <sz val="9"/>
        <color theme="1"/>
        <rFont val="等线"/>
        <family val="3"/>
        <charset val="134"/>
        <scheme val="minor"/>
      </rPr>
      <t>（元，含税，2位有效小数）</t>
    </r>
  </si>
  <si>
    <t>备注</t>
  </si>
  <si>
    <t>表A-1</t>
  </si>
  <si>
    <t>蒙皮</t>
  </si>
  <si>
    <t>税率-13%</t>
  </si>
  <si>
    <t>表B-1</t>
  </si>
  <si>
    <t>骨架</t>
  </si>
  <si>
    <t>表C-1</t>
  </si>
  <si>
    <t>拼装</t>
  </si>
  <si>
    <t>表D-1</t>
  </si>
  <si>
    <t>蒙皮模具</t>
  </si>
  <si>
    <t>D1，税率-13%</t>
  </si>
  <si>
    <t>MXS铁制前围总成单价E1
（元，不含税，不含模具摊销）</t>
  </si>
  <si>
    <t>不含税，不含模具摊销</t>
  </si>
  <si>
    <t>MXS铁制前围总成T1
(元，含13%税，含模具摊销）</t>
  </si>
  <si>
    <t>含13%税，模具摊销按2000台进行摊销测算</t>
  </si>
  <si>
    <t>MXS铁制后围总成</t>
  </si>
  <si>
    <t>表A-2</t>
  </si>
  <si>
    <t>表B-2</t>
  </si>
  <si>
    <t>表C-2</t>
  </si>
  <si>
    <t>表D-2</t>
  </si>
  <si>
    <t>D2，税率-13%</t>
  </si>
  <si>
    <t>MXS铁制后围总成单价E2
（元，不含税，不含模具摊销）</t>
  </si>
  <si>
    <t>模具摊销按2000台进行摊销测算</t>
  </si>
  <si>
    <t>表A-1  MXS铁制前围总成蒙皮分项</t>
  </si>
  <si>
    <r>
      <rPr>
        <b/>
        <sz val="11"/>
        <rFont val="等线"/>
        <family val="3"/>
        <charset val="134"/>
      </rPr>
      <t xml:space="preserve">产品重量
</t>
    </r>
    <r>
      <rPr>
        <b/>
        <sz val="10"/>
        <color rgb="FF0000FF"/>
        <rFont val="等线"/>
        <family val="3"/>
        <charset val="134"/>
      </rPr>
      <t>（KG）</t>
    </r>
  </si>
  <si>
    <r>
      <rPr>
        <b/>
        <sz val="11"/>
        <rFont val="等线"/>
        <family val="3"/>
        <charset val="134"/>
      </rPr>
      <t xml:space="preserve">公斤单价
</t>
    </r>
    <r>
      <rPr>
        <b/>
        <sz val="10"/>
        <color rgb="FF0000FF"/>
        <rFont val="等线"/>
        <family val="3"/>
        <charset val="134"/>
      </rPr>
      <t>（元/KG，不含税，不含模具摊销，2位有效小数）</t>
    </r>
  </si>
  <si>
    <t>MXS铁制前围总成-蒙皮</t>
  </si>
  <si>
    <r>
      <rPr>
        <b/>
        <sz val="11"/>
        <color theme="1"/>
        <rFont val="等线"/>
        <family val="3"/>
        <charset val="134"/>
      </rPr>
      <t>前围蒙皮总价</t>
    </r>
    <r>
      <rPr>
        <b/>
        <sz val="11"/>
        <color rgb="FFFF0000"/>
        <rFont val="等线"/>
        <family val="3"/>
        <charset val="134"/>
      </rPr>
      <t>A1</t>
    </r>
    <r>
      <rPr>
        <sz val="11"/>
        <color theme="1"/>
        <rFont val="等线"/>
        <family val="3"/>
        <charset val="134"/>
      </rPr>
      <t xml:space="preserve">
</t>
    </r>
    <r>
      <rPr>
        <b/>
        <sz val="10"/>
        <color rgb="FF0000FF"/>
        <rFont val="等线"/>
        <family val="3"/>
        <charset val="134"/>
      </rPr>
      <t>（元，不含税，不含模具摊销，2位有效小数</t>
    </r>
    <r>
      <rPr>
        <b/>
        <sz val="11"/>
        <color rgb="FF0000FF"/>
        <rFont val="等线"/>
        <family val="3"/>
        <charset val="134"/>
      </rPr>
      <t>）</t>
    </r>
  </si>
  <si>
    <t>表A-2 MXS铁制后围总成蒙皮分项</t>
  </si>
  <si>
    <t>MXS铁制后围总成-蒙皮</t>
  </si>
  <si>
    <r>
      <rPr>
        <b/>
        <sz val="11"/>
        <color theme="1"/>
        <rFont val="等线"/>
        <family val="3"/>
        <charset val="134"/>
      </rPr>
      <t>后围蒙皮总价</t>
    </r>
    <r>
      <rPr>
        <b/>
        <sz val="11"/>
        <color rgb="FFFF0000"/>
        <rFont val="等线"/>
        <family val="3"/>
        <charset val="134"/>
      </rPr>
      <t>A2</t>
    </r>
    <r>
      <rPr>
        <sz val="11"/>
        <color theme="1"/>
        <rFont val="等线"/>
        <family val="3"/>
        <charset val="134"/>
      </rPr>
      <t xml:space="preserve">
</t>
    </r>
    <r>
      <rPr>
        <b/>
        <sz val="10"/>
        <color rgb="FF0000FF"/>
        <rFont val="等线"/>
        <family val="3"/>
        <charset val="134"/>
      </rPr>
      <t>（元，不含税，不含模具摊销，2位有效小数</t>
    </r>
    <r>
      <rPr>
        <b/>
        <sz val="11"/>
        <color rgb="FF0000FF"/>
        <rFont val="等线"/>
        <family val="3"/>
        <charset val="134"/>
      </rPr>
      <t>）</t>
    </r>
  </si>
  <si>
    <t>表B-1  MXS铁制前围总成骨架分项</t>
  </si>
  <si>
    <r>
      <rPr>
        <b/>
        <sz val="11"/>
        <rFont val="等线"/>
        <family val="3"/>
        <charset val="134"/>
      </rPr>
      <t xml:space="preserve">公斤单价
</t>
    </r>
    <r>
      <rPr>
        <b/>
        <sz val="10"/>
        <color rgb="FF0000FF"/>
        <rFont val="等线"/>
        <family val="3"/>
        <charset val="134"/>
      </rPr>
      <t>（元/KG，不含税，2位有效小数）</t>
    </r>
  </si>
  <si>
    <t>MXS铁制前围总成-骨架</t>
  </si>
  <si>
    <r>
      <rPr>
        <b/>
        <sz val="11"/>
        <color theme="1"/>
        <rFont val="等线"/>
        <family val="3"/>
        <charset val="134"/>
      </rPr>
      <t>前围骨架总价</t>
    </r>
    <r>
      <rPr>
        <b/>
        <sz val="11"/>
        <color rgb="FFFF0000"/>
        <rFont val="等线"/>
        <family val="3"/>
        <charset val="134"/>
      </rPr>
      <t>B1</t>
    </r>
    <r>
      <rPr>
        <sz val="11"/>
        <color theme="1"/>
        <rFont val="等线"/>
        <family val="3"/>
        <charset val="134"/>
      </rPr>
      <t xml:space="preserve">
</t>
    </r>
    <r>
      <rPr>
        <b/>
        <sz val="10"/>
        <color rgb="FF0000FF"/>
        <rFont val="等线"/>
        <family val="3"/>
        <charset val="134"/>
      </rPr>
      <t>（元，不含税，2位有效小数</t>
    </r>
    <r>
      <rPr>
        <b/>
        <sz val="11"/>
        <color rgb="FF0000FF"/>
        <rFont val="等线"/>
        <family val="3"/>
        <charset val="134"/>
      </rPr>
      <t>）</t>
    </r>
  </si>
  <si>
    <t>表B-2 MXS铁制后围总成骨架分项</t>
  </si>
  <si>
    <t>MXS铁制后围总成-骨架</t>
  </si>
  <si>
    <r>
      <rPr>
        <b/>
        <sz val="11"/>
        <color theme="1"/>
        <rFont val="等线"/>
        <family val="3"/>
        <charset val="134"/>
      </rPr>
      <t>后围骨架总价</t>
    </r>
    <r>
      <rPr>
        <b/>
        <sz val="11"/>
        <color rgb="FFFF0000"/>
        <rFont val="等线"/>
        <family val="3"/>
        <charset val="134"/>
      </rPr>
      <t>B2</t>
    </r>
    <r>
      <rPr>
        <sz val="11"/>
        <color theme="1"/>
        <rFont val="等线"/>
        <family val="3"/>
        <charset val="134"/>
      </rPr>
      <t xml:space="preserve">
</t>
    </r>
    <r>
      <rPr>
        <b/>
        <sz val="10"/>
        <color rgb="FF0000FF"/>
        <rFont val="等线"/>
        <family val="3"/>
        <charset val="134"/>
      </rPr>
      <t>（元，不含税，2位有效小数</t>
    </r>
    <r>
      <rPr>
        <b/>
        <sz val="11"/>
        <color rgb="FF0000FF"/>
        <rFont val="等线"/>
        <family val="3"/>
        <charset val="134"/>
      </rPr>
      <t>）</t>
    </r>
  </si>
  <si>
    <t>表C-1  MXS铁制前围总成拼装分项</t>
  </si>
  <si>
    <t>示意图</t>
  </si>
  <si>
    <t>模块</t>
  </si>
  <si>
    <r>
      <rPr>
        <b/>
        <sz val="12"/>
        <color rgb="FF000000"/>
        <rFont val="宋体"/>
        <family val="3"/>
        <charset val="134"/>
      </rPr>
      <t>工时数量</t>
    </r>
    <r>
      <rPr>
        <b/>
        <sz val="12"/>
        <color rgb="FF0000FF"/>
        <rFont val="宋体"/>
        <family val="3"/>
        <charset val="134"/>
      </rPr>
      <t xml:space="preserve">H
</t>
    </r>
    <r>
      <rPr>
        <b/>
        <sz val="10"/>
        <color rgb="FF0000FF"/>
        <rFont val="宋体"/>
        <family val="3"/>
        <charset val="134"/>
      </rPr>
      <t>（小时，2位有效小数）</t>
    </r>
  </si>
  <si>
    <r>
      <rPr>
        <b/>
        <sz val="12"/>
        <color rgb="FF000000"/>
        <rFont val="宋体"/>
        <family val="3"/>
        <charset val="134"/>
      </rPr>
      <t xml:space="preserve">工时单价
</t>
    </r>
    <r>
      <rPr>
        <b/>
        <sz val="10"/>
        <color rgb="FF0000FF"/>
        <rFont val="宋体"/>
        <family val="3"/>
        <charset val="134"/>
      </rPr>
      <t>(元/小时，不含税，2位有效小数）</t>
    </r>
  </si>
  <si>
    <t>MXS铁制前围总成-拼装</t>
  </si>
  <si>
    <t>A柱蒙皮</t>
  </si>
  <si>
    <t>左轮翼板</t>
  </si>
  <si>
    <t>右轮翼板</t>
  </si>
  <si>
    <r>
      <rPr>
        <b/>
        <sz val="11"/>
        <color rgb="FF000000"/>
        <rFont val="宋体"/>
        <family val="3"/>
        <charset val="134"/>
      </rPr>
      <t>前围拼装总价</t>
    </r>
    <r>
      <rPr>
        <b/>
        <sz val="11"/>
        <color rgb="FFFF0000"/>
        <rFont val="宋体"/>
        <family val="3"/>
        <charset val="134"/>
      </rPr>
      <t>C1</t>
    </r>
    <r>
      <rPr>
        <b/>
        <sz val="11"/>
        <color rgb="FF000000"/>
        <rFont val="宋体"/>
        <family val="3"/>
        <charset val="134"/>
      </rPr>
      <t xml:space="preserve">
</t>
    </r>
    <r>
      <rPr>
        <b/>
        <sz val="10"/>
        <color rgb="FF0000FF"/>
        <rFont val="宋体"/>
        <family val="3"/>
        <charset val="134"/>
      </rPr>
      <t>（元，不含税，2位有效小数）</t>
    </r>
  </si>
  <si>
    <t>表C-2  MXS铁制后围总成拼装分项</t>
  </si>
  <si>
    <t>后围护面上片</t>
  </si>
  <si>
    <t>后围护面</t>
  </si>
  <si>
    <t>后保险杠</t>
  </si>
  <si>
    <r>
      <rPr>
        <b/>
        <sz val="11"/>
        <color rgb="FF000000"/>
        <rFont val="宋体"/>
        <family val="3"/>
        <charset val="134"/>
      </rPr>
      <t>后围拼装总价</t>
    </r>
    <r>
      <rPr>
        <b/>
        <sz val="11"/>
        <color rgb="FFFF0000"/>
        <rFont val="宋体"/>
        <family val="3"/>
        <charset val="134"/>
      </rPr>
      <t>C2</t>
    </r>
    <r>
      <rPr>
        <b/>
        <sz val="11"/>
        <color rgb="FF000000"/>
        <rFont val="宋体"/>
        <family val="3"/>
        <charset val="134"/>
      </rPr>
      <t xml:space="preserve">
</t>
    </r>
    <r>
      <rPr>
        <b/>
        <sz val="10"/>
        <color rgb="FF0000FF"/>
        <rFont val="宋体"/>
        <family val="3"/>
        <charset val="134"/>
      </rPr>
      <t>（元，不含税，2位有效小数）</t>
    </r>
  </si>
  <si>
    <t>表D-1  MXS铁制前围总成蒙皮模具分项</t>
  </si>
  <si>
    <t>要求</t>
  </si>
  <si>
    <r>
      <rPr>
        <b/>
        <sz val="11"/>
        <rFont val="等线"/>
        <family val="3"/>
        <charset val="134"/>
      </rPr>
      <t>模具总价</t>
    </r>
    <r>
      <rPr>
        <b/>
        <sz val="11"/>
        <color rgb="FFFF0000"/>
        <rFont val="等线"/>
        <family val="3"/>
        <charset val="134"/>
      </rPr>
      <t>D1</t>
    </r>
    <r>
      <rPr>
        <b/>
        <sz val="11"/>
        <rFont val="等线"/>
        <family val="3"/>
        <charset val="134"/>
      </rPr>
      <t xml:space="preserve">
</t>
    </r>
    <r>
      <rPr>
        <b/>
        <sz val="10"/>
        <color rgb="FF0000FF"/>
        <rFont val="等线"/>
        <family val="3"/>
        <charset val="134"/>
      </rPr>
      <t>（元，含13%税，2位有效小数）</t>
    </r>
  </si>
  <si>
    <t>MXS铁制前围总成-蒙皮模具</t>
  </si>
  <si>
    <t>拆分细项名称</t>
  </si>
  <si>
    <t>模具类型</t>
  </si>
  <si>
    <t>模具材料</t>
  </si>
  <si>
    <t>开发周期</t>
  </si>
  <si>
    <r>
      <rPr>
        <b/>
        <sz val="12"/>
        <color rgb="FF000000"/>
        <rFont val="宋体"/>
        <family val="3"/>
        <charset val="134"/>
      </rPr>
      <t xml:space="preserve">拆分细项价格小计
</t>
    </r>
    <r>
      <rPr>
        <b/>
        <sz val="10"/>
        <color rgb="FF0000FF"/>
        <rFont val="宋体"/>
        <family val="3"/>
        <charset val="134"/>
      </rPr>
      <t>（元，含13%税，2位有效小数）</t>
    </r>
  </si>
  <si>
    <t>…</t>
  </si>
  <si>
    <r>
      <rPr>
        <b/>
        <sz val="11"/>
        <rFont val="等线"/>
        <family val="3"/>
        <charset val="134"/>
      </rPr>
      <t>模具总价</t>
    </r>
    <r>
      <rPr>
        <b/>
        <sz val="11"/>
        <color rgb="FFFF0000"/>
        <rFont val="等线"/>
        <family val="3"/>
        <charset val="134"/>
      </rPr>
      <t>D2</t>
    </r>
    <r>
      <rPr>
        <b/>
        <sz val="11"/>
        <rFont val="等线"/>
        <family val="3"/>
        <charset val="134"/>
      </rPr>
      <t xml:space="preserve">
</t>
    </r>
    <r>
      <rPr>
        <b/>
        <sz val="10"/>
        <color rgb="FF0000FF"/>
        <rFont val="等线"/>
        <family val="3"/>
        <charset val="134"/>
      </rPr>
      <t>（元，含13%税，2位有效小数）</t>
    </r>
  </si>
  <si>
    <t>MXS铁制后围总成-蒙皮模具</t>
  </si>
  <si>
    <t>①除模具本体外，包含相关总成检具2套
②按照后围总模具费2000台分摊测算
③后围总成的模具拆分由厂商自行进行二次设计，并填入《表D-2-拆分》中</t>
  </si>
  <si>
    <t>表D-2  MXS铁制后围总成蒙皮模具分项</t>
    <phoneticPr fontId="27" type="noConversion"/>
  </si>
  <si>
    <t>①除模具本体外，包含相关总成检具2套
②按照前围总模具费2000台分摊测算
③前围总成的模具拆分由厂商自行进行二次设计，并填入《表D-1-拆分》中</t>
    <phoneticPr fontId="27" type="noConversion"/>
  </si>
  <si>
    <t>前围总成检具</t>
    <phoneticPr fontId="27" type="noConversion"/>
  </si>
  <si>
    <t>（填写检具2套的成套总额）</t>
    <phoneticPr fontId="27" type="noConversion"/>
  </si>
  <si>
    <t>后围总成检具</t>
    <phoneticPr fontId="27" type="noConversion"/>
  </si>
  <si>
    <r>
      <t xml:space="preserve">模具寿命
</t>
    </r>
    <r>
      <rPr>
        <b/>
        <sz val="9"/>
        <color rgb="FFFF0000"/>
        <rFont val="宋体"/>
        <family val="3"/>
        <charset val="134"/>
      </rPr>
      <t>(不低于3万次)</t>
    </r>
  </si>
  <si>
    <r>
      <t xml:space="preserve">拆分细项价格小计
</t>
    </r>
    <r>
      <rPr>
        <b/>
        <sz val="10"/>
        <color rgb="FF0000FF"/>
        <rFont val="宋体"/>
        <family val="3"/>
        <charset val="134"/>
      </rPr>
      <t>（元，含13%税，2位有效小数）</t>
    </r>
    <phoneticPr fontId="27" type="noConversion"/>
  </si>
  <si>
    <r>
      <t xml:space="preserve">模具单价
</t>
    </r>
    <r>
      <rPr>
        <b/>
        <sz val="9"/>
        <color rgb="FF0000FF"/>
        <rFont val="宋体"/>
        <family val="3"/>
        <charset val="134"/>
      </rPr>
      <t>（元/吨，含13%税,2位有效小数）</t>
    </r>
  </si>
  <si>
    <r>
      <t>模具重量</t>
    </r>
    <r>
      <rPr>
        <b/>
        <sz val="9"/>
        <color rgb="FF0000FF"/>
        <rFont val="宋体"/>
        <family val="3"/>
        <charset val="134"/>
      </rPr>
      <t>（吨，2位有效小数）</t>
    </r>
  </si>
  <si>
    <r>
      <t>模具重量</t>
    </r>
    <r>
      <rPr>
        <b/>
        <sz val="9"/>
        <color rgb="FF0000FF"/>
        <rFont val="宋体"/>
        <family val="3"/>
        <charset val="134"/>
      </rPr>
      <t>（吨，2位有效小数）</t>
    </r>
    <phoneticPr fontId="27" type="noConversion"/>
  </si>
  <si>
    <t>MXS铁制后围总成T2
(元，含13%税，含模具摊销）</t>
    <phoneticPr fontId="27" type="noConversion"/>
  </si>
  <si>
    <t>数量2套</t>
    <phoneticPr fontId="27" type="noConversion"/>
  </si>
  <si>
    <t>表D-1-MXS铁制前围总成蒙皮模具拆分-可参照《MXS微循环公交新造型铁制冲压蒙皮技术要求_20260930-开发清单及开发方案要求》进行拆解</t>
    <phoneticPr fontId="27" type="noConversion"/>
  </si>
  <si>
    <t>表D-2-MXS铁制后围总成蒙皮模具拆分--可参照《MXS微循环公交新造型铁制冲压蒙皮技术要求_20260930-开发清单及开发方案要求》进行拆解</t>
    <phoneticPr fontId="27" type="noConversion"/>
  </si>
  <si>
    <t>前档上护面</t>
    <phoneticPr fontId="2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</si>
</sst>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31" x14ac:knownFonts="1">
    <font>
      <sz val="11"/>
      <color theme="1"/>
      <name val="等线"/>
      <charset val="134"/>
      <scheme val="minor"/>
    </font>
    <font>
      <sz val="11"/>
      <color theme="1"/>
      <name val="等线"/>
      <family val="3"/>
      <charset val="134"/>
    </font>
    <font>
      <b/>
      <sz val="12"/>
      <color rgb="FF0000FF"/>
      <name val="等线"/>
      <family val="3"/>
      <charset val="134"/>
    </font>
    <font>
      <b/>
      <sz val="11"/>
      <name val="等线"/>
      <family val="3"/>
      <charset val="134"/>
    </font>
    <font>
      <sz val="10"/>
      <color rgb="FFFF0000"/>
      <name val="等线"/>
      <family val="3"/>
      <charset val="134"/>
    </font>
    <font>
      <sz val="11"/>
      <name val="等线"/>
      <family val="3"/>
      <charset val="134"/>
    </font>
    <font>
      <sz val="12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1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b/>
      <sz val="12"/>
      <name val="等线"/>
      <family val="3"/>
      <charset val="134"/>
      <scheme val="minor"/>
    </font>
    <font>
      <sz val="12"/>
      <name val="宋体"/>
      <family val="3"/>
      <charset val="134"/>
    </font>
    <font>
      <sz val="10"/>
      <name val="Arial"/>
      <family val="2"/>
    </font>
    <font>
      <b/>
      <sz val="11"/>
      <color rgb="FFFF0000"/>
      <name val="等线"/>
      <family val="3"/>
      <charset val="134"/>
    </font>
    <font>
      <b/>
      <sz val="10"/>
      <color rgb="FF0000FF"/>
      <name val="等线"/>
      <family val="3"/>
      <charset val="134"/>
    </font>
    <font>
      <b/>
      <sz val="10"/>
      <color rgb="FF0000FF"/>
      <name val="宋体"/>
      <family val="3"/>
      <charset val="134"/>
    </font>
    <font>
      <b/>
      <sz val="12"/>
      <color rgb="FF0000FF"/>
      <name val="宋体"/>
      <family val="3"/>
      <charset val="134"/>
    </font>
    <font>
      <b/>
      <sz val="11"/>
      <color rgb="FFFF0000"/>
      <name val="宋体"/>
      <family val="3"/>
      <charset val="134"/>
    </font>
    <font>
      <b/>
      <sz val="11"/>
      <color theme="1"/>
      <name val="等线"/>
      <family val="3"/>
      <charset val="134"/>
    </font>
    <font>
      <b/>
      <sz val="11"/>
      <color rgb="FF0000FF"/>
      <name val="等线"/>
      <family val="3"/>
      <charset val="134"/>
    </font>
    <font>
      <b/>
      <sz val="9"/>
      <name val="等线"/>
      <family val="3"/>
      <charset val="134"/>
      <scheme val="minor"/>
    </font>
    <font>
      <b/>
      <sz val="9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9"/>
      <color rgb="FFFF0000"/>
      <name val="宋体"/>
      <family val="3"/>
      <charset val="134"/>
    </font>
    <font>
      <b/>
      <sz val="9"/>
      <color rgb="FF0000FF"/>
      <name val="宋体"/>
      <family val="3"/>
      <charset val="134"/>
    </font>
    <font>
      <sz val="11"/>
      <color rgb="FF0000FF"/>
      <name val="等线"/>
      <family val="3"/>
      <charset val="134"/>
    </font>
  </fonts>
  <fills count="11">
    <fill>
      <patternFill patternType="none"/>
    </fill>
    <fill>
      <patternFill patternType="gray125"/>
    </fill>
    <fill>
      <patternFill patternType="solid">
        <fgColor theme="4" tint="0.3998840296639912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14548173467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99FF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16" fillId="0" borderId="0">
      <alignment vertical="center"/>
    </xf>
    <xf numFmtId="0" fontId="17" fillId="0" borderId="0"/>
  </cellStyleXfs>
  <cellXfs count="10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177" fontId="4" fillId="0" borderId="8" xfId="2" applyNumberFormat="1" applyFont="1" applyBorder="1" applyAlignment="1">
      <alignment horizontal="left" vertical="center" wrapText="1"/>
    </xf>
    <xf numFmtId="177" fontId="5" fillId="3" borderId="9" xfId="2" applyNumberFormat="1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0" borderId="0" xfId="0" applyFont="1" applyAlignment="1">
      <alignment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77" fontId="8" fillId="5" borderId="2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77" fontId="8" fillId="5" borderId="5" xfId="0" applyNumberFormat="1" applyFont="1" applyFill="1" applyBorder="1" applyAlignment="1">
      <alignment horizontal="center" vertical="center" wrapText="1"/>
    </xf>
    <xf numFmtId="176" fontId="9" fillId="3" borderId="17" xfId="0" applyNumberFormat="1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1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177" fontId="5" fillId="0" borderId="5" xfId="2" applyNumberFormat="1" applyFont="1" applyBorder="1" applyAlignment="1">
      <alignment horizontal="center" vertical="center" wrapText="1"/>
    </xf>
    <xf numFmtId="177" fontId="5" fillId="5" borderId="6" xfId="2" applyNumberFormat="1" applyFont="1" applyFill="1" applyBorder="1" applyAlignment="1">
      <alignment horizontal="center" vertical="center"/>
    </xf>
    <xf numFmtId="176" fontId="5" fillId="3" borderId="9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7" borderId="21" xfId="1" applyFont="1" applyFill="1" applyBorder="1" applyAlignment="1">
      <alignment horizontal="center" vertical="center" wrapText="1"/>
    </xf>
    <xf numFmtId="0" fontId="10" fillId="7" borderId="13" xfId="1" applyFont="1" applyFill="1" applyBorder="1" applyAlignment="1">
      <alignment horizontal="center" vertical="center" wrapText="1"/>
    </xf>
    <xf numFmtId="0" fontId="10" fillId="7" borderId="13" xfId="2" applyFont="1" applyFill="1" applyBorder="1" applyAlignment="1">
      <alignment horizontal="center" vertical="center" wrapText="1"/>
    </xf>
    <xf numFmtId="0" fontId="11" fillId="7" borderId="13" xfId="0" applyFont="1" applyFill="1" applyBorder="1" applyAlignment="1">
      <alignment horizontal="center" vertical="center" wrapText="1"/>
    </xf>
    <xf numFmtId="0" fontId="11" fillId="7" borderId="14" xfId="0" applyFont="1" applyFill="1" applyBorder="1" applyAlignment="1">
      <alignment horizontal="center" vertical="center"/>
    </xf>
    <xf numFmtId="0" fontId="12" fillId="0" borderId="23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177" fontId="12" fillId="3" borderId="11" xfId="1" applyNumberFormat="1" applyFont="1" applyFill="1" applyBorder="1" applyAlignment="1">
      <alignment horizontal="center" vertical="center" wrapText="1"/>
    </xf>
    <xf numFmtId="177" fontId="0" fillId="8" borderId="11" xfId="0" applyNumberFormat="1" applyFill="1" applyBorder="1" applyAlignment="1">
      <alignment horizontal="center" vertical="center"/>
    </xf>
    <xf numFmtId="9" fontId="13" fillId="0" borderId="24" xfId="0" applyNumberFormat="1" applyFont="1" applyBorder="1" applyAlignment="1">
      <alignment horizontal="center" vertical="center"/>
    </xf>
    <xf numFmtId="0" fontId="12" fillId="0" borderId="25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177" fontId="12" fillId="3" borderId="5" xfId="1" applyNumberFormat="1" applyFont="1" applyFill="1" applyBorder="1" applyAlignment="1">
      <alignment horizontal="center" vertical="center" wrapText="1"/>
    </xf>
    <xf numFmtId="177" fontId="0" fillId="8" borderId="5" xfId="0" applyNumberFormat="1" applyFill="1" applyBorder="1" applyAlignment="1">
      <alignment horizontal="center" vertical="center"/>
    </xf>
    <xf numFmtId="9" fontId="13" fillId="0" borderId="6" xfId="0" applyNumberFormat="1" applyFont="1" applyBorder="1" applyAlignment="1">
      <alignment horizontal="center" vertical="center"/>
    </xf>
    <xf numFmtId="0" fontId="12" fillId="0" borderId="26" xfId="1" applyFont="1" applyBorder="1" applyAlignment="1">
      <alignment horizontal="center" vertical="center" wrapText="1"/>
    </xf>
    <xf numFmtId="0" fontId="12" fillId="0" borderId="27" xfId="1" applyFont="1" applyBorder="1" applyAlignment="1">
      <alignment horizontal="center" vertical="center" wrapText="1"/>
    </xf>
    <xf numFmtId="177" fontId="12" fillId="3" borderId="28" xfId="1" applyNumberFormat="1" applyFont="1" applyFill="1" applyBorder="1" applyAlignment="1">
      <alignment horizontal="center" vertical="center" wrapText="1"/>
    </xf>
    <xf numFmtId="177" fontId="0" fillId="8" borderId="27" xfId="0" applyNumberFormat="1" applyFill="1" applyBorder="1" applyAlignment="1">
      <alignment horizontal="center" vertical="center"/>
    </xf>
    <xf numFmtId="9" fontId="14" fillId="0" borderId="29" xfId="0" applyNumberFormat="1" applyFont="1" applyBorder="1" applyAlignment="1">
      <alignment horizontal="center" vertical="center"/>
    </xf>
    <xf numFmtId="177" fontId="15" fillId="9" borderId="2" xfId="1" applyNumberFormat="1" applyFont="1" applyFill="1" applyBorder="1" applyAlignment="1">
      <alignment horizontal="center" vertical="center" wrapText="1"/>
    </xf>
    <xf numFmtId="9" fontId="13" fillId="0" borderId="3" xfId="0" applyNumberFormat="1" applyFont="1" applyBorder="1" applyAlignment="1">
      <alignment horizontal="center" vertical="center" wrapText="1"/>
    </xf>
    <xf numFmtId="177" fontId="15" fillId="9" borderId="8" xfId="1" applyNumberFormat="1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0" fillId="7" borderId="12" xfId="1" applyFont="1" applyFill="1" applyBorder="1" applyAlignment="1">
      <alignment horizontal="center" vertical="center" wrapText="1"/>
    </xf>
    <xf numFmtId="177" fontId="12" fillId="3" borderId="34" xfId="1" applyNumberFormat="1" applyFont="1" applyFill="1" applyBorder="1" applyAlignment="1">
      <alignment horizontal="center" vertical="center" wrapText="1"/>
    </xf>
    <xf numFmtId="9" fontId="14" fillId="0" borderId="6" xfId="0" applyNumberFormat="1" applyFont="1" applyBorder="1" applyAlignment="1">
      <alignment horizontal="center" vertical="center"/>
    </xf>
    <xf numFmtId="0" fontId="1" fillId="5" borderId="35" xfId="0" applyFont="1" applyFill="1" applyBorder="1" applyAlignment="1">
      <alignment horizontal="center" vertical="center"/>
    </xf>
    <xf numFmtId="0" fontId="1" fillId="5" borderId="27" xfId="0" applyFont="1" applyFill="1" applyBorder="1" applyAlignment="1">
      <alignment horizontal="center" vertical="center"/>
    </xf>
    <xf numFmtId="176" fontId="1" fillId="3" borderId="6" xfId="0" applyNumberFormat="1" applyFont="1" applyFill="1" applyBorder="1" applyAlignment="1">
      <alignment vertical="center"/>
    </xf>
    <xf numFmtId="176" fontId="1" fillId="3" borderId="29" xfId="0" applyNumberFormat="1" applyFont="1" applyFill="1" applyBorder="1" applyAlignment="1">
      <alignment vertical="center"/>
    </xf>
    <xf numFmtId="176" fontId="1" fillId="3" borderId="9" xfId="0" applyNumberFormat="1" applyFont="1" applyFill="1" applyBorder="1" applyAlignment="1">
      <alignment vertical="center"/>
    </xf>
    <xf numFmtId="176" fontId="1" fillId="5" borderId="5" xfId="0" applyNumberFormat="1" applyFont="1" applyFill="1" applyBorder="1" applyAlignment="1">
      <alignment horizontal="center" vertical="center"/>
    </xf>
    <xf numFmtId="176" fontId="1" fillId="5" borderId="27" xfId="0" applyNumberFormat="1" applyFont="1" applyFill="1" applyBorder="1" applyAlignment="1">
      <alignment horizontal="center" vertical="center"/>
    </xf>
    <xf numFmtId="176" fontId="1" fillId="5" borderId="8" xfId="0" applyNumberFormat="1" applyFont="1" applyFill="1" applyBorder="1" applyAlignment="1">
      <alignment horizontal="center" vertical="center"/>
    </xf>
    <xf numFmtId="176" fontId="30" fillId="10" borderId="14" xfId="0" applyNumberFormat="1" applyFont="1" applyFill="1" applyBorder="1" applyAlignment="1">
      <alignment horizontal="left" vertical="center"/>
    </xf>
    <xf numFmtId="0" fontId="1" fillId="10" borderId="36" xfId="0" applyFont="1" applyFill="1" applyBorder="1" applyAlignment="1">
      <alignment horizontal="center" vertical="center"/>
    </xf>
    <xf numFmtId="0" fontId="1" fillId="10" borderId="37" xfId="0" applyFont="1" applyFill="1" applyBorder="1" applyAlignment="1">
      <alignment horizontal="center" vertical="center"/>
    </xf>
    <xf numFmtId="0" fontId="1" fillId="10" borderId="21" xfId="0" applyFont="1" applyFill="1" applyBorder="1" applyAlignment="1">
      <alignment horizontal="center" vertical="center"/>
    </xf>
    <xf numFmtId="0" fontId="1" fillId="10" borderId="38" xfId="0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10" fillId="0" borderId="31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0" fillId="0" borderId="33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0" fillId="0" borderId="20" xfId="1" applyFont="1" applyBorder="1" applyAlignment="1">
      <alignment horizontal="center" vertical="center" wrapText="1"/>
    </xf>
    <xf numFmtId="0" fontId="10" fillId="0" borderId="22" xfId="1" applyFont="1" applyBorder="1" applyAlignment="1">
      <alignment horizontal="center" vertical="center" wrapText="1"/>
    </xf>
    <xf numFmtId="0" fontId="10" fillId="0" borderId="30" xfId="1" applyFont="1" applyBorder="1" applyAlignment="1">
      <alignment horizontal="center" vertical="center" wrapText="1"/>
    </xf>
    <xf numFmtId="0" fontId="10" fillId="0" borderId="32" xfId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77" fontId="8" fillId="5" borderId="3" xfId="0" applyNumberFormat="1" applyFont="1" applyFill="1" applyBorder="1" applyAlignment="1">
      <alignment horizontal="center" vertical="center" wrapText="1"/>
    </xf>
    <xf numFmtId="177" fontId="8" fillId="5" borderId="6" xfId="0" applyNumberFormat="1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</cellXfs>
  <cellStyles count="3">
    <cellStyle name="常规" xfId="0" builtinId="0"/>
    <cellStyle name="常规 2" xfId="1" xr:uid="{00000000-0005-0000-0000-000031000000}"/>
    <cellStyle name="样式 1" xfId="2" xr:uid="{00000000-0005-0000-0000-000032000000}"/>
  </cellStyles>
  <dxfs count="0"/>
  <tableStyles count="0" defaultTableStyle="TableStyleMedium2" defaultPivotStyle="PivotStyleLight16"/>
  <colors>
    <mruColors>
      <color rgb="FF0000FF"/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85892</xdr:colOff>
      <xdr:row>3</xdr:row>
      <xdr:rowOff>88900</xdr:rowOff>
    </xdr:from>
    <xdr:to>
      <xdr:col>1</xdr:col>
      <xdr:colOff>2381083</xdr:colOff>
      <xdr:row>6</xdr:row>
      <xdr:rowOff>565150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3142" y="955675"/>
          <a:ext cx="2295191" cy="2476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51913</xdr:colOff>
      <xdr:row>11</xdr:row>
      <xdr:rowOff>95250</xdr:rowOff>
    </xdr:from>
    <xdr:to>
      <xdr:col>1</xdr:col>
      <xdr:colOff>2403581</xdr:colOff>
      <xdr:row>13</xdr:row>
      <xdr:rowOff>666750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163" y="4914900"/>
          <a:ext cx="2351668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8"/>
  <sheetViews>
    <sheetView tabSelected="1" zoomScaleNormal="100" workbookViewId="0">
      <selection activeCell="E6" sqref="E6"/>
    </sheetView>
  </sheetViews>
  <sheetFormatPr defaultColWidth="9" defaultRowHeight="14.25" x14ac:dyDescent="0.2"/>
  <cols>
    <col min="1" max="1" width="13.625" style="27" customWidth="1"/>
    <col min="2" max="2" width="9" style="27" customWidth="1"/>
    <col min="3" max="3" width="12.5" style="27" customWidth="1"/>
    <col min="4" max="5" width="21" style="27" customWidth="1"/>
    <col min="6" max="6" width="16.25" style="27" customWidth="1"/>
    <col min="7" max="16384" width="9" style="27"/>
  </cols>
  <sheetData>
    <row r="2" spans="1:6" ht="27" customHeight="1" x14ac:dyDescent="0.2">
      <c r="A2" s="86" t="s">
        <v>0</v>
      </c>
      <c r="B2" s="28" t="s">
        <v>1</v>
      </c>
      <c r="C2" s="29" t="s">
        <v>2</v>
      </c>
      <c r="D2" s="30" t="s">
        <v>3</v>
      </c>
      <c r="E2" s="31" t="s">
        <v>4</v>
      </c>
      <c r="F2" s="32" t="s">
        <v>5</v>
      </c>
    </row>
    <row r="3" spans="1:6" ht="19.5" customHeight="1" x14ac:dyDescent="0.2">
      <c r="A3" s="87"/>
      <c r="B3" s="33" t="s">
        <v>6</v>
      </c>
      <c r="C3" s="34" t="s">
        <v>7</v>
      </c>
      <c r="D3" s="35">
        <f>'表A-蒙皮分项报价'!C6</f>
        <v>0</v>
      </c>
      <c r="E3" s="36">
        <f t="shared" ref="E3:E5" si="0">D3*1.13</f>
        <v>0</v>
      </c>
      <c r="F3" s="37" t="s">
        <v>8</v>
      </c>
    </row>
    <row r="4" spans="1:6" ht="19.5" customHeight="1" x14ac:dyDescent="0.2">
      <c r="A4" s="87"/>
      <c r="B4" s="38" t="s">
        <v>9</v>
      </c>
      <c r="C4" s="39" t="s">
        <v>10</v>
      </c>
      <c r="D4" s="40">
        <f>'表B-骨架分项报价'!C6</f>
        <v>0</v>
      </c>
      <c r="E4" s="41">
        <f t="shared" si="0"/>
        <v>0</v>
      </c>
      <c r="F4" s="42" t="s">
        <v>8</v>
      </c>
    </row>
    <row r="5" spans="1:6" ht="19.5" customHeight="1" x14ac:dyDescent="0.2">
      <c r="A5" s="87"/>
      <c r="B5" s="38" t="s">
        <v>11</v>
      </c>
      <c r="C5" s="39" t="s">
        <v>12</v>
      </c>
      <c r="D5" s="40">
        <f>'表C-拼装费分项报价'!E8</f>
        <v>0</v>
      </c>
      <c r="E5" s="41">
        <f t="shared" si="0"/>
        <v>0</v>
      </c>
      <c r="F5" s="42" t="s">
        <v>8</v>
      </c>
    </row>
    <row r="6" spans="1:6" ht="19.5" customHeight="1" x14ac:dyDescent="0.2">
      <c r="A6" s="87"/>
      <c r="B6" s="43" t="s">
        <v>13</v>
      </c>
      <c r="C6" s="44" t="s">
        <v>14</v>
      </c>
      <c r="D6" s="45"/>
      <c r="E6" s="46" t="e">
        <f>'表D-蒙皮模具分项报价'!C5</f>
        <v>#VALUE!</v>
      </c>
      <c r="F6" s="47" t="s">
        <v>15</v>
      </c>
    </row>
    <row r="7" spans="1:6" ht="33" customHeight="1" x14ac:dyDescent="0.2">
      <c r="A7" s="88"/>
      <c r="B7" s="82" t="s">
        <v>16</v>
      </c>
      <c r="C7" s="83"/>
      <c r="D7" s="83"/>
      <c r="E7" s="48">
        <f>SUM(D3:D5)</f>
        <v>0</v>
      </c>
      <c r="F7" s="49" t="s">
        <v>17</v>
      </c>
    </row>
    <row r="8" spans="1:6" ht="33" customHeight="1" x14ac:dyDescent="0.2">
      <c r="A8" s="89"/>
      <c r="B8" s="84" t="s">
        <v>18</v>
      </c>
      <c r="C8" s="85"/>
      <c r="D8" s="85"/>
      <c r="E8" s="50" t="e">
        <f>SUM(E3:E5)+E6/2000</f>
        <v>#VALUE!</v>
      </c>
      <c r="F8" s="51" t="s">
        <v>19</v>
      </c>
    </row>
    <row r="10" spans="1:6" ht="12" customHeight="1" x14ac:dyDescent="0.2"/>
    <row r="12" spans="1:6" ht="33" customHeight="1" x14ac:dyDescent="0.2">
      <c r="A12" s="86" t="s">
        <v>20</v>
      </c>
      <c r="B12" s="52" t="s">
        <v>1</v>
      </c>
      <c r="C12" s="29" t="s">
        <v>2</v>
      </c>
      <c r="D12" s="30" t="s">
        <v>3</v>
      </c>
      <c r="E12" s="31" t="s">
        <v>4</v>
      </c>
      <c r="F12" s="32" t="s">
        <v>5</v>
      </c>
    </row>
    <row r="13" spans="1:6" ht="19.5" customHeight="1" x14ac:dyDescent="0.2">
      <c r="A13" s="87"/>
      <c r="B13" s="33" t="s">
        <v>21</v>
      </c>
      <c r="C13" s="34" t="s">
        <v>7</v>
      </c>
      <c r="D13" s="35">
        <f>'表A-蒙皮分项报价'!C12</f>
        <v>0</v>
      </c>
      <c r="E13" s="36">
        <f>D13*1.13</f>
        <v>0</v>
      </c>
      <c r="F13" s="37" t="s">
        <v>8</v>
      </c>
    </row>
    <row r="14" spans="1:6" ht="19.5" customHeight="1" x14ac:dyDescent="0.2">
      <c r="A14" s="87"/>
      <c r="B14" s="38" t="s">
        <v>22</v>
      </c>
      <c r="C14" s="39" t="s">
        <v>10</v>
      </c>
      <c r="D14" s="40">
        <f>'表B-骨架分项报价'!C12</f>
        <v>0</v>
      </c>
      <c r="E14" s="41">
        <f t="shared" ref="E14:E15" si="1">D14*1.13</f>
        <v>0</v>
      </c>
      <c r="F14" s="42" t="s">
        <v>8</v>
      </c>
    </row>
    <row r="15" spans="1:6" ht="19.5" customHeight="1" x14ac:dyDescent="0.2">
      <c r="A15" s="87"/>
      <c r="B15" s="38" t="s">
        <v>23</v>
      </c>
      <c r="C15" s="39" t="s">
        <v>12</v>
      </c>
      <c r="D15" s="40">
        <f>'表C-拼装费分项报价'!E15</f>
        <v>0</v>
      </c>
      <c r="E15" s="41">
        <f t="shared" si="1"/>
        <v>0</v>
      </c>
      <c r="F15" s="42" t="s">
        <v>8</v>
      </c>
    </row>
    <row r="16" spans="1:6" ht="19.5" customHeight="1" x14ac:dyDescent="0.2">
      <c r="A16" s="87"/>
      <c r="B16" s="38" t="s">
        <v>24</v>
      </c>
      <c r="C16" s="39" t="s">
        <v>14</v>
      </c>
      <c r="D16" s="53"/>
      <c r="E16" s="41" t="e">
        <f>'表D-蒙皮模具分项报价'!C25</f>
        <v>#VALUE!</v>
      </c>
      <c r="F16" s="54" t="s">
        <v>25</v>
      </c>
    </row>
    <row r="17" spans="1:6" ht="33" customHeight="1" x14ac:dyDescent="0.2">
      <c r="A17" s="88"/>
      <c r="B17" s="82" t="s">
        <v>26</v>
      </c>
      <c r="C17" s="83"/>
      <c r="D17" s="83"/>
      <c r="E17" s="48">
        <f>SUM(D13:D15)</f>
        <v>0</v>
      </c>
      <c r="F17" s="49" t="s">
        <v>17</v>
      </c>
    </row>
    <row r="18" spans="1:6" ht="33" customHeight="1" x14ac:dyDescent="0.2">
      <c r="A18" s="89"/>
      <c r="B18" s="84" t="s">
        <v>81</v>
      </c>
      <c r="C18" s="85"/>
      <c r="D18" s="85"/>
      <c r="E18" s="50" t="e">
        <f>SUM(E13:E15)+E16/2000</f>
        <v>#VALUE!</v>
      </c>
      <c r="F18" s="51" t="s">
        <v>27</v>
      </c>
    </row>
  </sheetData>
  <protectedRanges>
    <protectedRange sqref="D2 D12" name="区域1"/>
  </protectedRanges>
  <mergeCells count="6">
    <mergeCell ref="B7:D7"/>
    <mergeCell ref="B8:D8"/>
    <mergeCell ref="B17:D17"/>
    <mergeCell ref="B18:D18"/>
    <mergeCell ref="A2:A8"/>
    <mergeCell ref="A12:A18"/>
  </mergeCells>
  <phoneticPr fontId="27" type="noConversion"/>
  <pageMargins left="0.59055118110236227" right="0.59055118110236227" top="0.78740157480314965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2"/>
  <sheetViews>
    <sheetView zoomScaleNormal="100" workbookViewId="0">
      <selection activeCell="C5" sqref="C5"/>
    </sheetView>
  </sheetViews>
  <sheetFormatPr defaultColWidth="9" defaultRowHeight="14.25" x14ac:dyDescent="0.2"/>
  <cols>
    <col min="1" max="1" width="22.5" style="2" customWidth="1"/>
    <col min="2" max="2" width="17.5" style="2" customWidth="1"/>
    <col min="3" max="3" width="22.5" style="2" customWidth="1"/>
    <col min="4" max="16384" width="9" style="2"/>
  </cols>
  <sheetData>
    <row r="2" spans="1:3" ht="15.75" x14ac:dyDescent="0.2">
      <c r="A2" s="3" t="s">
        <v>28</v>
      </c>
    </row>
    <row r="3" spans="1:3" ht="19.5" customHeight="1" x14ac:dyDescent="0.2">
      <c r="A3" s="68" t="s">
        <v>2</v>
      </c>
      <c r="B3" s="72" t="s">
        <v>29</v>
      </c>
      <c r="C3" s="76" t="s">
        <v>30</v>
      </c>
    </row>
    <row r="4" spans="1:3" ht="19.5" customHeight="1" x14ac:dyDescent="0.2">
      <c r="A4" s="69"/>
      <c r="B4" s="73"/>
      <c r="C4" s="77"/>
    </row>
    <row r="5" spans="1:3" ht="24" customHeight="1" x14ac:dyDescent="0.2">
      <c r="A5" s="23" t="s">
        <v>31</v>
      </c>
      <c r="B5" s="24">
        <v>44</v>
      </c>
      <c r="C5" s="25"/>
    </row>
    <row r="6" spans="1:3" ht="33" customHeight="1" x14ac:dyDescent="0.2">
      <c r="A6" s="90" t="s">
        <v>32</v>
      </c>
      <c r="B6" s="91"/>
      <c r="C6" s="26">
        <f>C5*B5</f>
        <v>0</v>
      </c>
    </row>
    <row r="8" spans="1:3" ht="15.75" x14ac:dyDescent="0.2">
      <c r="A8" s="3" t="s">
        <v>33</v>
      </c>
    </row>
    <row r="9" spans="1:3" ht="19.5" customHeight="1" x14ac:dyDescent="0.2">
      <c r="A9" s="68" t="s">
        <v>2</v>
      </c>
      <c r="B9" s="72" t="s">
        <v>29</v>
      </c>
      <c r="C9" s="76" t="s">
        <v>30</v>
      </c>
    </row>
    <row r="10" spans="1:3" ht="19.5" customHeight="1" x14ac:dyDescent="0.2">
      <c r="A10" s="69"/>
      <c r="B10" s="73"/>
      <c r="C10" s="77"/>
    </row>
    <row r="11" spans="1:3" ht="24" customHeight="1" x14ac:dyDescent="0.2">
      <c r="A11" s="23" t="s">
        <v>34</v>
      </c>
      <c r="B11" s="24">
        <v>55</v>
      </c>
      <c r="C11" s="25"/>
    </row>
    <row r="12" spans="1:3" ht="33" customHeight="1" x14ac:dyDescent="0.2">
      <c r="A12" s="90" t="s">
        <v>35</v>
      </c>
      <c r="B12" s="91"/>
      <c r="C12" s="26">
        <f>C11*B11</f>
        <v>0</v>
      </c>
    </row>
  </sheetData>
  <mergeCells count="8">
    <mergeCell ref="C3:C4"/>
    <mergeCell ref="C9:C10"/>
    <mergeCell ref="A6:B6"/>
    <mergeCell ref="A12:B12"/>
    <mergeCell ref="A3:A4"/>
    <mergeCell ref="A9:A10"/>
    <mergeCell ref="B3:B4"/>
    <mergeCell ref="B9:B10"/>
  </mergeCells>
  <phoneticPr fontId="27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12"/>
  <sheetViews>
    <sheetView workbookViewId="0">
      <selection activeCell="B24" sqref="B24"/>
    </sheetView>
  </sheetViews>
  <sheetFormatPr defaultColWidth="9" defaultRowHeight="14.25" x14ac:dyDescent="0.2"/>
  <cols>
    <col min="1" max="1" width="22.5" style="2" customWidth="1"/>
    <col min="2" max="2" width="17.5" style="2" customWidth="1"/>
    <col min="3" max="3" width="22.5" style="2" customWidth="1"/>
    <col min="4" max="16384" width="9" style="2"/>
  </cols>
  <sheetData>
    <row r="2" spans="1:3" ht="15.75" x14ac:dyDescent="0.2">
      <c r="A2" s="3" t="s">
        <v>36</v>
      </c>
    </row>
    <row r="3" spans="1:3" ht="19.5" customHeight="1" x14ac:dyDescent="0.2">
      <c r="A3" s="68" t="s">
        <v>2</v>
      </c>
      <c r="B3" s="72" t="s">
        <v>29</v>
      </c>
      <c r="C3" s="76" t="s">
        <v>37</v>
      </c>
    </row>
    <row r="4" spans="1:3" ht="19.5" customHeight="1" x14ac:dyDescent="0.2">
      <c r="A4" s="69"/>
      <c r="B4" s="73"/>
      <c r="C4" s="77"/>
    </row>
    <row r="5" spans="1:3" ht="24" customHeight="1" x14ac:dyDescent="0.2">
      <c r="A5" s="23" t="s">
        <v>38</v>
      </c>
      <c r="B5" s="24">
        <v>160</v>
      </c>
      <c r="C5" s="25"/>
    </row>
    <row r="6" spans="1:3" ht="33" customHeight="1" x14ac:dyDescent="0.2">
      <c r="A6" s="90" t="s">
        <v>39</v>
      </c>
      <c r="B6" s="91"/>
      <c r="C6" s="26">
        <f>C5*B5</f>
        <v>0</v>
      </c>
    </row>
    <row r="8" spans="1:3" ht="15.75" x14ac:dyDescent="0.2">
      <c r="A8" s="3" t="s">
        <v>40</v>
      </c>
    </row>
    <row r="9" spans="1:3" ht="19.5" customHeight="1" x14ac:dyDescent="0.2">
      <c r="A9" s="68" t="s">
        <v>2</v>
      </c>
      <c r="B9" s="72" t="s">
        <v>29</v>
      </c>
      <c r="C9" s="76" t="s">
        <v>37</v>
      </c>
    </row>
    <row r="10" spans="1:3" ht="19.5" customHeight="1" x14ac:dyDescent="0.2">
      <c r="A10" s="69"/>
      <c r="B10" s="73"/>
      <c r="C10" s="77"/>
    </row>
    <row r="11" spans="1:3" ht="24" customHeight="1" x14ac:dyDescent="0.2">
      <c r="A11" s="23" t="s">
        <v>41</v>
      </c>
      <c r="B11" s="24">
        <v>160</v>
      </c>
      <c r="C11" s="25"/>
    </row>
    <row r="12" spans="1:3" ht="33" customHeight="1" x14ac:dyDescent="0.2">
      <c r="A12" s="90" t="s">
        <v>42</v>
      </c>
      <c r="B12" s="91"/>
      <c r="C12" s="26">
        <f>C11*B11</f>
        <v>0</v>
      </c>
    </row>
  </sheetData>
  <mergeCells count="8">
    <mergeCell ref="C3:C4"/>
    <mergeCell ref="C9:C10"/>
    <mergeCell ref="A6:B6"/>
    <mergeCell ref="A12:B12"/>
    <mergeCell ref="A3:A4"/>
    <mergeCell ref="A9:A10"/>
    <mergeCell ref="B3:B4"/>
    <mergeCell ref="B9:B10"/>
  </mergeCells>
  <phoneticPr fontId="27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G15"/>
  <sheetViews>
    <sheetView topLeftCell="A7" workbookViewId="0">
      <selection activeCell="C14" sqref="C14"/>
    </sheetView>
  </sheetViews>
  <sheetFormatPr defaultColWidth="9" defaultRowHeight="14.25" x14ac:dyDescent="0.2"/>
  <cols>
    <col min="1" max="1" width="11.25" style="11" customWidth="1"/>
    <col min="2" max="2" width="32.5" style="11" customWidth="1"/>
    <col min="3" max="3" width="11.25" style="11" customWidth="1"/>
    <col min="4" max="4" width="12.5" style="11" customWidth="1"/>
    <col min="5" max="5" width="16.25" style="11" customWidth="1"/>
    <col min="6" max="16384" width="9" style="11"/>
  </cols>
  <sheetData>
    <row r="2" spans="1:7" ht="15.75" x14ac:dyDescent="0.2">
      <c r="A2" s="3" t="s">
        <v>43</v>
      </c>
    </row>
    <row r="3" spans="1:7" ht="57" customHeight="1" x14ac:dyDescent="0.2">
      <c r="A3" s="12" t="s">
        <v>2</v>
      </c>
      <c r="B3" s="13" t="s">
        <v>44</v>
      </c>
      <c r="C3" s="13" t="s">
        <v>45</v>
      </c>
      <c r="D3" s="13" t="s">
        <v>46</v>
      </c>
      <c r="E3" s="14" t="s">
        <v>47</v>
      </c>
    </row>
    <row r="4" spans="1:7" ht="52.5" customHeight="1" x14ac:dyDescent="0.2">
      <c r="A4" s="96" t="s">
        <v>48</v>
      </c>
      <c r="B4" s="98"/>
      <c r="C4" s="15" t="s">
        <v>85</v>
      </c>
      <c r="D4" s="16"/>
      <c r="E4" s="92"/>
      <c r="F4"/>
    </row>
    <row r="5" spans="1:7" ht="52.5" customHeight="1" x14ac:dyDescent="0.2">
      <c r="A5" s="97"/>
      <c r="B5" s="99"/>
      <c r="C5" s="17" t="s">
        <v>49</v>
      </c>
      <c r="D5" s="18"/>
      <c r="E5" s="93"/>
    </row>
    <row r="6" spans="1:7" ht="52.5" customHeight="1" x14ac:dyDescent="0.2">
      <c r="A6" s="97"/>
      <c r="B6" s="99"/>
      <c r="C6" s="17" t="s">
        <v>50</v>
      </c>
      <c r="D6" s="18"/>
      <c r="E6" s="93"/>
    </row>
    <row r="7" spans="1:7" ht="52.5" customHeight="1" x14ac:dyDescent="0.2">
      <c r="A7" s="97"/>
      <c r="B7" s="99"/>
      <c r="C7" s="17" t="s">
        <v>51</v>
      </c>
      <c r="D7" s="18"/>
      <c r="E7" s="93"/>
    </row>
    <row r="8" spans="1:7" ht="33" customHeight="1" x14ac:dyDescent="0.2">
      <c r="A8" s="94" t="s">
        <v>52</v>
      </c>
      <c r="B8" s="95"/>
      <c r="C8" s="95"/>
      <c r="D8" s="95"/>
      <c r="E8" s="19">
        <f>E4*SUM(D4:D7)</f>
        <v>0</v>
      </c>
    </row>
    <row r="10" spans="1:7" ht="15.75" x14ac:dyDescent="0.2">
      <c r="A10" s="3" t="s">
        <v>53</v>
      </c>
    </row>
    <row r="11" spans="1:7" ht="57" customHeight="1" x14ac:dyDescent="0.2">
      <c r="A11" s="20" t="s">
        <v>2</v>
      </c>
      <c r="B11" s="21" t="s">
        <v>44</v>
      </c>
      <c r="C11" s="21" t="s">
        <v>45</v>
      </c>
      <c r="D11" s="21" t="s">
        <v>46</v>
      </c>
      <c r="E11" s="22" t="s">
        <v>47</v>
      </c>
    </row>
    <row r="12" spans="1:7" ht="63.75" customHeight="1" x14ac:dyDescent="0.2">
      <c r="A12" s="96" t="s">
        <v>48</v>
      </c>
      <c r="B12" s="98"/>
      <c r="C12" s="15" t="s">
        <v>54</v>
      </c>
      <c r="D12" s="16"/>
      <c r="E12" s="92"/>
    </row>
    <row r="13" spans="1:7" ht="63.75" customHeight="1" x14ac:dyDescent="0.2">
      <c r="A13" s="97"/>
      <c r="B13" s="99"/>
      <c r="C13" s="17" t="s">
        <v>55</v>
      </c>
      <c r="D13" s="18"/>
      <c r="E13" s="93"/>
      <c r="G13"/>
    </row>
    <row r="14" spans="1:7" ht="63.75" customHeight="1" x14ac:dyDescent="0.2">
      <c r="A14" s="97"/>
      <c r="B14" s="99"/>
      <c r="C14" s="17" t="s">
        <v>56</v>
      </c>
      <c r="D14" s="18"/>
      <c r="E14" s="93"/>
    </row>
    <row r="15" spans="1:7" ht="36" customHeight="1" x14ac:dyDescent="0.2">
      <c r="A15" s="94" t="s">
        <v>57</v>
      </c>
      <c r="B15" s="95"/>
      <c r="C15" s="95"/>
      <c r="D15" s="95"/>
      <c r="E15" s="19">
        <f>E12*SUM(D12:D14)</f>
        <v>0</v>
      </c>
    </row>
  </sheetData>
  <mergeCells count="8">
    <mergeCell ref="E4:E7"/>
    <mergeCell ref="E12:E14"/>
    <mergeCell ref="A8:D8"/>
    <mergeCell ref="A15:D15"/>
    <mergeCell ref="A4:A7"/>
    <mergeCell ref="A12:A14"/>
    <mergeCell ref="B4:B7"/>
    <mergeCell ref="B12:B14"/>
  </mergeCells>
  <phoneticPr fontId="27" type="noConversion"/>
  <pageMargins left="0.59055118110236227" right="0.59055118110236227" top="0.74803149606299213" bottom="0.39370078740157483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H40"/>
  <sheetViews>
    <sheetView workbookViewId="0">
      <selection activeCell="C25" sqref="C25"/>
    </sheetView>
  </sheetViews>
  <sheetFormatPr defaultColWidth="9" defaultRowHeight="14.25" x14ac:dyDescent="0.2"/>
  <cols>
    <col min="1" max="1" width="18.75" style="2" customWidth="1"/>
    <col min="2" max="2" width="22.5" style="2" customWidth="1"/>
    <col min="3" max="3" width="15" style="2" customWidth="1"/>
    <col min="4" max="7" width="12.375" style="2" customWidth="1"/>
    <col min="8" max="8" width="18.75" style="2" customWidth="1"/>
    <col min="9" max="16384" width="9" style="2"/>
  </cols>
  <sheetData>
    <row r="2" spans="1:8" ht="15.75" x14ac:dyDescent="0.2">
      <c r="A2" s="3" t="s">
        <v>58</v>
      </c>
    </row>
    <row r="3" spans="1:8" ht="19.5" customHeight="1" x14ac:dyDescent="0.2">
      <c r="A3" s="68" t="s">
        <v>2</v>
      </c>
      <c r="B3" s="72" t="s">
        <v>59</v>
      </c>
      <c r="C3" s="76" t="s">
        <v>60</v>
      </c>
    </row>
    <row r="4" spans="1:8" ht="19.5" customHeight="1" x14ac:dyDescent="0.2">
      <c r="A4" s="69"/>
      <c r="B4" s="73"/>
      <c r="C4" s="77"/>
    </row>
    <row r="5" spans="1:8" s="1" customFormat="1" ht="97.5" customHeight="1" x14ac:dyDescent="0.2">
      <c r="A5" s="4" t="s">
        <v>61</v>
      </c>
      <c r="B5" s="5" t="s">
        <v>72</v>
      </c>
      <c r="C5" s="6" t="e">
        <f>SUM(H9:H20)</f>
        <v>#VALUE!</v>
      </c>
    </row>
    <row r="6" spans="1:8" ht="15.75" x14ac:dyDescent="0.2">
      <c r="A6" s="3" t="s">
        <v>83</v>
      </c>
    </row>
    <row r="7" spans="1:8" ht="27" customHeight="1" x14ac:dyDescent="0.2">
      <c r="A7" s="70" t="s">
        <v>62</v>
      </c>
      <c r="B7" s="74" t="s">
        <v>63</v>
      </c>
      <c r="C7" s="74" t="s">
        <v>64</v>
      </c>
      <c r="D7" s="74" t="s">
        <v>79</v>
      </c>
      <c r="E7" s="74" t="s">
        <v>76</v>
      </c>
      <c r="F7" s="74" t="s">
        <v>65</v>
      </c>
      <c r="G7" s="80" t="s">
        <v>78</v>
      </c>
      <c r="H7" s="78" t="s">
        <v>77</v>
      </c>
    </row>
    <row r="8" spans="1:8" ht="27" customHeight="1" x14ac:dyDescent="0.2">
      <c r="A8" s="71"/>
      <c r="B8" s="75"/>
      <c r="C8" s="75"/>
      <c r="D8" s="75"/>
      <c r="E8" s="75"/>
      <c r="F8" s="75"/>
      <c r="G8" s="81"/>
      <c r="H8" s="79"/>
    </row>
    <row r="9" spans="1:8" x14ac:dyDescent="0.2">
      <c r="A9" s="7" t="s">
        <v>67</v>
      </c>
      <c r="B9" s="8" t="s">
        <v>67</v>
      </c>
      <c r="C9" s="8" t="s">
        <v>67</v>
      </c>
      <c r="D9" s="60" t="s">
        <v>67</v>
      </c>
      <c r="E9" s="8" t="s">
        <v>67</v>
      </c>
      <c r="F9" s="8" t="s">
        <v>67</v>
      </c>
      <c r="G9" s="60" t="s">
        <v>67</v>
      </c>
      <c r="H9" s="57" t="e">
        <f>G9*D9</f>
        <v>#VALUE!</v>
      </c>
    </row>
    <row r="10" spans="1:8" x14ac:dyDescent="0.2">
      <c r="A10" s="7" t="s">
        <v>67</v>
      </c>
      <c r="B10" s="8" t="s">
        <v>67</v>
      </c>
      <c r="C10" s="8" t="s">
        <v>67</v>
      </c>
      <c r="D10" s="60" t="s">
        <v>67</v>
      </c>
      <c r="E10" s="8" t="s">
        <v>67</v>
      </c>
      <c r="F10" s="8" t="s">
        <v>67</v>
      </c>
      <c r="G10" s="60" t="s">
        <v>67</v>
      </c>
      <c r="H10" s="57" t="e">
        <f t="shared" ref="H10:H19" si="0">G10*D10</f>
        <v>#VALUE!</v>
      </c>
    </row>
    <row r="11" spans="1:8" x14ac:dyDescent="0.2">
      <c r="A11" s="7" t="s">
        <v>67</v>
      </c>
      <c r="B11" s="8" t="s">
        <v>67</v>
      </c>
      <c r="C11" s="8" t="s">
        <v>67</v>
      </c>
      <c r="D11" s="60" t="s">
        <v>67</v>
      </c>
      <c r="E11" s="8" t="s">
        <v>67</v>
      </c>
      <c r="F11" s="8" t="s">
        <v>67</v>
      </c>
      <c r="G11" s="60" t="s">
        <v>67</v>
      </c>
      <c r="H11" s="57" t="e">
        <f t="shared" ref="H11:H14" si="1">G11*D11</f>
        <v>#VALUE!</v>
      </c>
    </row>
    <row r="12" spans="1:8" x14ac:dyDescent="0.2">
      <c r="A12" s="7" t="s">
        <v>67</v>
      </c>
      <c r="B12" s="8" t="s">
        <v>67</v>
      </c>
      <c r="C12" s="8" t="s">
        <v>67</v>
      </c>
      <c r="D12" s="60" t="s">
        <v>67</v>
      </c>
      <c r="E12" s="8" t="s">
        <v>67</v>
      </c>
      <c r="F12" s="8" t="s">
        <v>67</v>
      </c>
      <c r="G12" s="60" t="s">
        <v>67</v>
      </c>
      <c r="H12" s="57" t="e">
        <f t="shared" si="1"/>
        <v>#VALUE!</v>
      </c>
    </row>
    <row r="13" spans="1:8" x14ac:dyDescent="0.2">
      <c r="A13" s="7" t="s">
        <v>67</v>
      </c>
      <c r="B13" s="8" t="s">
        <v>67</v>
      </c>
      <c r="C13" s="8" t="s">
        <v>67</v>
      </c>
      <c r="D13" s="60" t="s">
        <v>67</v>
      </c>
      <c r="E13" s="8" t="s">
        <v>67</v>
      </c>
      <c r="F13" s="8" t="s">
        <v>67</v>
      </c>
      <c r="G13" s="60" t="s">
        <v>67</v>
      </c>
      <c r="H13" s="57" t="e">
        <f t="shared" ref="H13" si="2">G13*D13</f>
        <v>#VALUE!</v>
      </c>
    </row>
    <row r="14" spans="1:8" x14ac:dyDescent="0.2">
      <c r="A14" s="7" t="s">
        <v>67</v>
      </c>
      <c r="B14" s="8" t="s">
        <v>67</v>
      </c>
      <c r="C14" s="8" t="s">
        <v>67</v>
      </c>
      <c r="D14" s="60" t="s">
        <v>67</v>
      </c>
      <c r="E14" s="8" t="s">
        <v>67</v>
      </c>
      <c r="F14" s="8" t="s">
        <v>67</v>
      </c>
      <c r="G14" s="60" t="s">
        <v>67</v>
      </c>
      <c r="H14" s="57" t="e">
        <f t="shared" si="1"/>
        <v>#VALUE!</v>
      </c>
    </row>
    <row r="15" spans="1:8" x14ac:dyDescent="0.2">
      <c r="A15" s="7" t="s">
        <v>67</v>
      </c>
      <c r="B15" s="8" t="s">
        <v>67</v>
      </c>
      <c r="C15" s="8" t="s">
        <v>67</v>
      </c>
      <c r="D15" s="60" t="s">
        <v>67</v>
      </c>
      <c r="E15" s="8" t="s">
        <v>67</v>
      </c>
      <c r="F15" s="8" t="s">
        <v>67</v>
      </c>
      <c r="G15" s="60" t="s">
        <v>67</v>
      </c>
      <c r="H15" s="57" t="e">
        <f t="shared" si="0"/>
        <v>#VALUE!</v>
      </c>
    </row>
    <row r="16" spans="1:8" x14ac:dyDescent="0.2">
      <c r="A16" s="7" t="s">
        <v>67</v>
      </c>
      <c r="B16" s="8" t="s">
        <v>67</v>
      </c>
      <c r="C16" s="8" t="s">
        <v>67</v>
      </c>
      <c r="D16" s="60" t="s">
        <v>67</v>
      </c>
      <c r="E16" s="8" t="s">
        <v>67</v>
      </c>
      <c r="F16" s="8" t="s">
        <v>67</v>
      </c>
      <c r="G16" s="60" t="s">
        <v>67</v>
      </c>
      <c r="H16" s="57" t="e">
        <f t="shared" si="0"/>
        <v>#VALUE!</v>
      </c>
    </row>
    <row r="17" spans="1:8" x14ac:dyDescent="0.2">
      <c r="A17" s="7" t="s">
        <v>67</v>
      </c>
      <c r="B17" s="8" t="s">
        <v>67</v>
      </c>
      <c r="C17" s="8" t="s">
        <v>67</v>
      </c>
      <c r="D17" s="60" t="s">
        <v>67</v>
      </c>
      <c r="E17" s="8" t="s">
        <v>67</v>
      </c>
      <c r="F17" s="8" t="s">
        <v>67</v>
      </c>
      <c r="G17" s="60" t="s">
        <v>67</v>
      </c>
      <c r="H17" s="57" t="e">
        <f t="shared" si="0"/>
        <v>#VALUE!</v>
      </c>
    </row>
    <row r="18" spans="1:8" x14ac:dyDescent="0.2">
      <c r="A18" s="7" t="s">
        <v>67</v>
      </c>
      <c r="B18" s="8" t="s">
        <v>67</v>
      </c>
      <c r="C18" s="8" t="s">
        <v>67</v>
      </c>
      <c r="D18" s="60" t="s">
        <v>67</v>
      </c>
      <c r="E18" s="8" t="s">
        <v>67</v>
      </c>
      <c r="F18" s="8" t="s">
        <v>67</v>
      </c>
      <c r="G18" s="60" t="s">
        <v>67</v>
      </c>
      <c r="H18" s="57" t="e">
        <f t="shared" si="0"/>
        <v>#VALUE!</v>
      </c>
    </row>
    <row r="19" spans="1:8" ht="15" thickBot="1" x14ac:dyDescent="0.25">
      <c r="A19" s="55" t="s">
        <v>67</v>
      </c>
      <c r="B19" s="56" t="s">
        <v>67</v>
      </c>
      <c r="C19" s="56" t="s">
        <v>67</v>
      </c>
      <c r="D19" s="61" t="s">
        <v>67</v>
      </c>
      <c r="E19" s="56" t="s">
        <v>67</v>
      </c>
      <c r="F19" s="56" t="s">
        <v>67</v>
      </c>
      <c r="G19" s="61" t="s">
        <v>67</v>
      </c>
      <c r="H19" s="58" t="e">
        <f t="shared" si="0"/>
        <v>#VALUE!</v>
      </c>
    </row>
    <row r="20" spans="1:8" ht="15.75" customHeight="1" thickBot="1" x14ac:dyDescent="0.25">
      <c r="A20" s="67" t="s">
        <v>73</v>
      </c>
      <c r="B20" s="66"/>
      <c r="C20" s="64" t="s">
        <v>82</v>
      </c>
      <c r="D20" s="65"/>
      <c r="E20" s="65"/>
      <c r="F20" s="65"/>
      <c r="G20" s="66"/>
      <c r="H20" s="63" t="s">
        <v>74</v>
      </c>
    </row>
    <row r="21" spans="1:8" ht="15.75" x14ac:dyDescent="0.2">
      <c r="A21" s="3"/>
    </row>
    <row r="22" spans="1:8" ht="15.75" x14ac:dyDescent="0.2">
      <c r="A22" s="3" t="s">
        <v>71</v>
      </c>
    </row>
    <row r="23" spans="1:8" ht="19.5" customHeight="1" x14ac:dyDescent="0.2">
      <c r="A23" s="68" t="s">
        <v>2</v>
      </c>
      <c r="B23" s="72" t="s">
        <v>59</v>
      </c>
      <c r="C23" s="76" t="s">
        <v>68</v>
      </c>
    </row>
    <row r="24" spans="1:8" ht="19.5" customHeight="1" x14ac:dyDescent="0.2">
      <c r="A24" s="69"/>
      <c r="B24" s="73"/>
      <c r="C24" s="77"/>
    </row>
    <row r="25" spans="1:8" s="1" customFormat="1" ht="97.5" customHeight="1" x14ac:dyDescent="0.2">
      <c r="A25" s="4" t="s">
        <v>69</v>
      </c>
      <c r="B25" s="5" t="s">
        <v>70</v>
      </c>
      <c r="C25" s="6" t="e">
        <f>SUM(H29:H40)</f>
        <v>#VALUE!</v>
      </c>
    </row>
    <row r="26" spans="1:8" ht="16.5" thickBot="1" x14ac:dyDescent="0.25">
      <c r="A26" s="3" t="s">
        <v>84</v>
      </c>
    </row>
    <row r="27" spans="1:8" ht="27" customHeight="1" x14ac:dyDescent="0.2">
      <c r="A27" s="70" t="s">
        <v>62</v>
      </c>
      <c r="B27" s="74" t="s">
        <v>63</v>
      </c>
      <c r="C27" s="74" t="s">
        <v>64</v>
      </c>
      <c r="D27" s="74" t="s">
        <v>80</v>
      </c>
      <c r="E27" s="74" t="s">
        <v>76</v>
      </c>
      <c r="F27" s="74" t="s">
        <v>65</v>
      </c>
      <c r="G27" s="80" t="s">
        <v>78</v>
      </c>
      <c r="H27" s="78" t="s">
        <v>66</v>
      </c>
    </row>
    <row r="28" spans="1:8" ht="27" customHeight="1" x14ac:dyDescent="0.2">
      <c r="A28" s="71"/>
      <c r="B28" s="75"/>
      <c r="C28" s="75"/>
      <c r="D28" s="75"/>
      <c r="E28" s="75"/>
      <c r="F28" s="75"/>
      <c r="G28" s="81"/>
      <c r="H28" s="79"/>
    </row>
    <row r="29" spans="1:8" x14ac:dyDescent="0.2">
      <c r="A29" s="7" t="s">
        <v>67</v>
      </c>
      <c r="B29" s="8" t="s">
        <v>67</v>
      </c>
      <c r="C29" s="8" t="s">
        <v>67</v>
      </c>
      <c r="D29" s="60" t="s">
        <v>67</v>
      </c>
      <c r="E29" s="8" t="s">
        <v>67</v>
      </c>
      <c r="F29" s="8" t="s">
        <v>67</v>
      </c>
      <c r="G29" s="60" t="s">
        <v>67</v>
      </c>
      <c r="H29" s="57" t="e">
        <f>G29*D29</f>
        <v>#VALUE!</v>
      </c>
    </row>
    <row r="30" spans="1:8" x14ac:dyDescent="0.2">
      <c r="A30" s="7" t="s">
        <v>67</v>
      </c>
      <c r="B30" s="8" t="s">
        <v>67</v>
      </c>
      <c r="C30" s="8" t="s">
        <v>67</v>
      </c>
      <c r="D30" s="60" t="s">
        <v>67</v>
      </c>
      <c r="E30" s="8" t="s">
        <v>67</v>
      </c>
      <c r="F30" s="8" t="s">
        <v>67</v>
      </c>
      <c r="G30" s="60" t="s">
        <v>67</v>
      </c>
      <c r="H30" s="57" t="e">
        <f t="shared" ref="H30:H39" si="3">G30*D30</f>
        <v>#VALUE!</v>
      </c>
    </row>
    <row r="31" spans="1:8" x14ac:dyDescent="0.2">
      <c r="A31" s="7" t="s">
        <v>67</v>
      </c>
      <c r="B31" s="8" t="s">
        <v>67</v>
      </c>
      <c r="C31" s="8" t="s">
        <v>67</v>
      </c>
      <c r="D31" s="60" t="s">
        <v>67</v>
      </c>
      <c r="E31" s="8" t="s">
        <v>67</v>
      </c>
      <c r="F31" s="8" t="s">
        <v>67</v>
      </c>
      <c r="G31" s="60" t="s">
        <v>67</v>
      </c>
      <c r="H31" s="57" t="e">
        <f t="shared" ref="H31:H33" si="4">G31*D31</f>
        <v>#VALUE!</v>
      </c>
    </row>
    <row r="32" spans="1:8" x14ac:dyDescent="0.2">
      <c r="A32" s="7" t="s">
        <v>67</v>
      </c>
      <c r="B32" s="8" t="s">
        <v>67</v>
      </c>
      <c r="C32" s="8" t="s">
        <v>67</v>
      </c>
      <c r="D32" s="60" t="s">
        <v>67</v>
      </c>
      <c r="E32" s="8" t="s">
        <v>67</v>
      </c>
      <c r="F32" s="8" t="s">
        <v>67</v>
      </c>
      <c r="G32" s="60" t="s">
        <v>67</v>
      </c>
      <c r="H32" s="57" t="e">
        <f t="shared" si="4"/>
        <v>#VALUE!</v>
      </c>
    </row>
    <row r="33" spans="1:8" x14ac:dyDescent="0.2">
      <c r="A33" s="7" t="s">
        <v>67</v>
      </c>
      <c r="B33" s="8" t="s">
        <v>67</v>
      </c>
      <c r="C33" s="8" t="s">
        <v>67</v>
      </c>
      <c r="D33" s="60" t="s">
        <v>67</v>
      </c>
      <c r="E33" s="8" t="s">
        <v>67</v>
      </c>
      <c r="F33" s="8" t="s">
        <v>67</v>
      </c>
      <c r="G33" s="60" t="s">
        <v>67</v>
      </c>
      <c r="H33" s="57" t="e">
        <f t="shared" si="4"/>
        <v>#VALUE!</v>
      </c>
    </row>
    <row r="34" spans="1:8" x14ac:dyDescent="0.2">
      <c r="A34" s="7" t="s">
        <v>67</v>
      </c>
      <c r="B34" s="8" t="s">
        <v>67</v>
      </c>
      <c r="C34" s="8" t="s">
        <v>67</v>
      </c>
      <c r="D34" s="60" t="s">
        <v>67</v>
      </c>
      <c r="E34" s="8" t="s">
        <v>67</v>
      </c>
      <c r="F34" s="8" t="s">
        <v>67</v>
      </c>
      <c r="G34" s="60" t="s">
        <v>67</v>
      </c>
      <c r="H34" s="57" t="e">
        <f t="shared" si="3"/>
        <v>#VALUE!</v>
      </c>
    </row>
    <row r="35" spans="1:8" x14ac:dyDescent="0.2">
      <c r="A35" s="7" t="s">
        <v>67</v>
      </c>
      <c r="B35" s="8" t="s">
        <v>67</v>
      </c>
      <c r="C35" s="8" t="s">
        <v>67</v>
      </c>
      <c r="D35" s="60" t="s">
        <v>67</v>
      </c>
      <c r="E35" s="8" t="s">
        <v>67</v>
      </c>
      <c r="F35" s="8" t="s">
        <v>67</v>
      </c>
      <c r="G35" s="60" t="s">
        <v>67</v>
      </c>
      <c r="H35" s="57" t="e">
        <f t="shared" si="3"/>
        <v>#VALUE!</v>
      </c>
    </row>
    <row r="36" spans="1:8" x14ac:dyDescent="0.2">
      <c r="A36" s="7" t="s">
        <v>67</v>
      </c>
      <c r="B36" s="8" t="s">
        <v>67</v>
      </c>
      <c r="C36" s="8" t="s">
        <v>67</v>
      </c>
      <c r="D36" s="60" t="s">
        <v>67</v>
      </c>
      <c r="E36" s="8" t="s">
        <v>67</v>
      </c>
      <c r="F36" s="8" t="s">
        <v>67</v>
      </c>
      <c r="G36" s="60" t="s">
        <v>67</v>
      </c>
      <c r="H36" s="57" t="e">
        <f t="shared" si="3"/>
        <v>#VALUE!</v>
      </c>
    </row>
    <row r="37" spans="1:8" x14ac:dyDescent="0.2">
      <c r="A37" s="7" t="s">
        <v>67</v>
      </c>
      <c r="B37" s="8" t="s">
        <v>67</v>
      </c>
      <c r="C37" s="8" t="s">
        <v>67</v>
      </c>
      <c r="D37" s="60" t="s">
        <v>67</v>
      </c>
      <c r="E37" s="8" t="s">
        <v>67</v>
      </c>
      <c r="F37" s="8" t="s">
        <v>67</v>
      </c>
      <c r="G37" s="60" t="s">
        <v>67</v>
      </c>
      <c r="H37" s="57" t="e">
        <f t="shared" si="3"/>
        <v>#VALUE!</v>
      </c>
    </row>
    <row r="38" spans="1:8" x14ac:dyDescent="0.2">
      <c r="A38" s="7" t="s">
        <v>67</v>
      </c>
      <c r="B38" s="8" t="s">
        <v>67</v>
      </c>
      <c r="C38" s="8" t="s">
        <v>67</v>
      </c>
      <c r="D38" s="60" t="s">
        <v>67</v>
      </c>
      <c r="E38" s="8" t="s">
        <v>67</v>
      </c>
      <c r="F38" s="8" t="s">
        <v>67</v>
      </c>
      <c r="G38" s="60" t="s">
        <v>67</v>
      </c>
      <c r="H38" s="57" t="e">
        <f t="shared" si="3"/>
        <v>#VALUE!</v>
      </c>
    </row>
    <row r="39" spans="1:8" ht="15" thickBot="1" x14ac:dyDescent="0.25">
      <c r="A39" s="9" t="s">
        <v>67</v>
      </c>
      <c r="B39" s="10" t="s">
        <v>67</v>
      </c>
      <c r="C39" s="10" t="s">
        <v>67</v>
      </c>
      <c r="D39" s="62" t="s">
        <v>67</v>
      </c>
      <c r="E39" s="10" t="s">
        <v>67</v>
      </c>
      <c r="F39" s="10" t="s">
        <v>67</v>
      </c>
      <c r="G39" s="62" t="s">
        <v>67</v>
      </c>
      <c r="H39" s="59" t="e">
        <f t="shared" si="3"/>
        <v>#VALUE!</v>
      </c>
    </row>
    <row r="40" spans="1:8" ht="15.75" customHeight="1" thickBot="1" x14ac:dyDescent="0.25">
      <c r="A40" s="67" t="s">
        <v>75</v>
      </c>
      <c r="B40" s="66"/>
      <c r="C40" s="64" t="s">
        <v>82</v>
      </c>
      <c r="D40" s="65"/>
      <c r="E40" s="65"/>
      <c r="F40" s="65"/>
      <c r="G40" s="66"/>
      <c r="H40" s="63" t="s">
        <v>74</v>
      </c>
    </row>
  </sheetData>
  <mergeCells count="26">
    <mergeCell ref="D27:D28"/>
    <mergeCell ref="C20:G20"/>
    <mergeCell ref="H7:H8"/>
    <mergeCell ref="H27:H28"/>
    <mergeCell ref="E7:E8"/>
    <mergeCell ref="E27:E28"/>
    <mergeCell ref="F7:F8"/>
    <mergeCell ref="F27:F28"/>
    <mergeCell ref="G7:G8"/>
    <mergeCell ref="G27:G28"/>
    <mergeCell ref="C40:G40"/>
    <mergeCell ref="A40:B40"/>
    <mergeCell ref="A3:A4"/>
    <mergeCell ref="A7:A8"/>
    <mergeCell ref="A23:A24"/>
    <mergeCell ref="A27:A28"/>
    <mergeCell ref="B3:B4"/>
    <mergeCell ref="B7:B8"/>
    <mergeCell ref="B23:B24"/>
    <mergeCell ref="B27:B28"/>
    <mergeCell ref="A20:B20"/>
    <mergeCell ref="C3:C4"/>
    <mergeCell ref="C7:C8"/>
    <mergeCell ref="C23:C24"/>
    <mergeCell ref="C27:C28"/>
    <mergeCell ref="D7:D8"/>
  </mergeCells>
  <phoneticPr fontId="27" type="noConversion"/>
  <pageMargins left="0.39370078740157483" right="0.39370078740157483" top="2.3622047244094491" bottom="0.78740157480314965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7" master="" otherUserPermission="visible">
    <arrUserId title="区域1" rangeCreator="" othersAccessPermission="edit"/>
  </rangeList>
  <rangeList sheetStid="1" master="" otherUserPermission="visible">
    <arrUserId title="区域1" rangeCreator="" othersAccessPermission="edit"/>
    <arrUserId title="区域1_1" rangeCreator="" othersAccessPermission="edit"/>
    <arrUserId title="区域1_1_1" rangeCreator="" othersAccessPermission="edit"/>
    <arrUserId title="区域1_2" rangeCreator="" othersAccessPermission="edit"/>
    <arrUserId title="区域1_3" rangeCreator="" othersAccessPermission="edit"/>
  </rangeList>
  <rangeList sheetStid="3" master="" otherUserPermission="visible">
    <arrUserId title="区域1" rangeCreator="" othersAccessPermission="edit"/>
    <arrUserId title="区域1_2_1" rangeCreator="" othersAccessPermission="edit"/>
    <arrUserId title="区域1_1_3" rangeCreator="" othersAccessPermission="edit"/>
    <arrUserId title="区域1_1_1_2" rangeCreator="" othersAccessPermission="edit"/>
    <arrUserId title="区域1_3" rangeCreator="" othersAccessPermission="edit"/>
    <arrUserId title="区域1_4" rangeCreator="" othersAccessPermission="edit"/>
    <arrUserId title="区域1_5" rangeCreator="" othersAccessPermission="edit"/>
  </rangeList>
  <rangeList sheetStid="4" master="" otherUserPermission="visible">
    <arrUserId title="区域1" rangeCreator="" othersAccessPermission="edit"/>
    <arrUserId title="区域1_2_1" rangeCreator="" othersAccessPermission="edit"/>
    <arrUserId title="区域1_1_3" rangeCreator="" othersAccessPermission="edit"/>
    <arrUserId title="区域1_1_1_2" rangeCreator="" othersAccessPermission="edit"/>
    <arrUserId title="区域1_5" rangeCreator="" othersAccessPermission="edit"/>
    <arrUserId title="区域1_1" rangeCreator="" othersAccessPermission="edit"/>
    <arrUserId title="区域1_1_3_1" rangeCreator="" othersAccessPermission="edit"/>
    <arrUserId title="区域1_1_1_2_1" rangeCreator="" othersAccessPermission="edit"/>
    <arrUserId title="区域1_2" rangeCreator="" othersAccessPermission="edit"/>
    <arrUserId title="区域1_4" rangeCreator="" othersAccessPermission="edit"/>
  </rangeList>
  <rangeList sheetStid="6" master="" otherUserPermission="visible">
    <arrUserId title="区域1_1" rangeCreator="" othersAccessPermission="edit"/>
    <arrUserId title="区域1_3" rangeCreator="" othersAccessPermission="edit"/>
    <arrUserId title="区域1_2_2" rangeCreator="" othersAccessPermission="edit"/>
    <arrUserId title="区域1_6" rangeCreator="" othersAccessPermission="edit"/>
    <arrUserId title="区域1_4_1" rangeCreator="" othersAccessPermission="edit"/>
  </rangeList>
  <rangeList sheetStid="5" master="" otherUserPermission="visible">
    <arrUserId title="区域1_1_2" rangeCreator="" othersAccessPermission="edit"/>
    <arrUserId title="区域1_4" rangeCreator="" othersAccessPermission="edit"/>
    <arrUserId title="区域1_5" rangeCreator="" othersAccessPermission="edit"/>
    <arrUserId title="区域1_6" rangeCreator="" othersAccessPermission="edit"/>
    <arrUserId title="区域1_7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1</vt:i4>
      </vt:variant>
    </vt:vector>
  </HeadingPairs>
  <TitlesOfParts>
    <vt:vector size="6" baseType="lpstr">
      <vt:lpstr>汇总</vt:lpstr>
      <vt:lpstr>表A-蒙皮分项报价</vt:lpstr>
      <vt:lpstr>表B-骨架分项报价</vt:lpstr>
      <vt:lpstr>表C-拼装费分项报价</vt:lpstr>
      <vt:lpstr>表D-蒙皮模具分项报价</vt:lpstr>
      <vt:lpstr>'表C-拼装费分项报价'!OLE_LINK1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蔡志雄</dc:creator>
  <cp:lastModifiedBy>1111111</cp:lastModifiedBy>
  <cp:lastPrinted>2026-10-09T07:40:32Z</cp:lastPrinted>
  <dcterms:created xsi:type="dcterms:W3CDTF">2015-06-05T18:19:00Z</dcterms:created>
  <dcterms:modified xsi:type="dcterms:W3CDTF">2026-10-09T07:47:16Z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841D4921116C4D1BBAC83498946A1604_12</vt:lpwstr>
  </property>
  <property fmtid="{D5CDD505-2E9C-101B-9397-08002B2CF9AE}" pid="3" name="KSOProductBuildVer">
    <vt:lpwstr>2052-10.8.2.7119</vt:lpwstr>
  </property>
</Properties>
</file>